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2022 contábil" sheetId="28" r:id="rId1"/>
  </sheets>
  <calcPr calcId="124519"/>
</workbook>
</file>

<file path=xl/calcChain.xml><?xml version="1.0" encoding="utf-8"?>
<calcChain xmlns="http://schemas.openxmlformats.org/spreadsheetml/2006/main">
  <c r="H67" i="28"/>
  <c r="H68" s="1"/>
  <c r="G67"/>
  <c r="G68" s="1"/>
  <c r="F67"/>
  <c r="I67" l="1"/>
  <c r="I68" s="1"/>
  <c r="B93"/>
  <c r="F68"/>
  <c r="E67"/>
  <c r="E68" s="1"/>
  <c r="D67"/>
  <c r="D68" s="1"/>
  <c r="C67"/>
  <c r="C68" s="1"/>
  <c r="F85" l="1"/>
  <c r="M77"/>
  <c r="L77"/>
  <c r="K77"/>
  <c r="J77"/>
  <c r="I77"/>
  <c r="H77"/>
  <c r="G77"/>
  <c r="F77"/>
  <c r="E77"/>
  <c r="D77"/>
  <c r="C77"/>
  <c r="B77"/>
  <c r="B67"/>
  <c r="B68" s="1"/>
  <c r="F80" l="1"/>
  <c r="F84" s="1"/>
  <c r="F83" l="1"/>
  <c r="F86" l="1"/>
</calcChain>
</file>

<file path=xl/sharedStrings.xml><?xml version="1.0" encoding="utf-8"?>
<sst xmlns="http://schemas.openxmlformats.org/spreadsheetml/2006/main" count="29" uniqueCount="28">
  <si>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</si>
  <si>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</si>
  <si>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</si>
  <si>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</si>
  <si>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</si>
  <si>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</si>
  <si>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</si>
  <si>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</si>
  <si>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</si>
  <si>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</si>
  <si>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</si>
  <si>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</si>
  <si>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CONCILIAÇÃO - FUNDO 521 - C/C 11.687-4</t>
  </si>
  <si>
    <t>VALOR TOTAL ARRECADADO</t>
  </si>
  <si>
    <t>VALOR TRANSFERIDO PARA C/C 11.687-4</t>
  </si>
  <si>
    <t>VALOR A REGULARIZAR</t>
  </si>
  <si>
    <t>VALOR CONSTANTE DA APLICAÇÃO</t>
  </si>
  <si>
    <t>transferências recebidas</t>
  </si>
  <si>
    <t>TOTAL RECEBIDO</t>
  </si>
  <si>
    <t>Rubrica</t>
  </si>
  <si>
    <t xml:space="preserve">TRANSF C/C 96.102-7 </t>
  </si>
  <si>
    <t>DESVINCULAÇAO DE RECEITA - DREM</t>
  </si>
  <si>
    <t>Nov/21 - duplic</t>
  </si>
  <si>
    <t>Dez/21 - Duplic</t>
  </si>
  <si>
    <t>Jan/22/estorno nov/dez</t>
  </si>
  <si>
    <t>Ref. Fev/22</t>
  </si>
  <si>
    <t>Março e Abril/22</t>
  </si>
  <si>
    <t>Maio e Junho/22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</si>
</sst>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dd/mm/yy;@"/>
    <numFmt numFmtId="165" formatCode="[$-416]d\-mmm;@"/>
    <numFmt numFmtId="166" formatCode="[$-416]d\-mmm\-yy;@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43" fontId="4" fillId="0" borderId="0" xfId="1" applyFont="1"/>
    <xf numFmtId="43" fontId="4" fillId="0" borderId="0" xfId="0" applyNumberFormat="1" applyFont="1" applyAlignment="1">
      <alignment horizontal="center"/>
    </xf>
    <xf numFmtId="43" fontId="2" fillId="0" borderId="0" xfId="0" applyNumberFormat="1" applyFont="1"/>
    <xf numFmtId="39" fontId="3" fillId="0" borderId="0" xfId="1" applyNumberFormat="1" applyFont="1" applyAlignment="1">
      <alignment horizontal="center"/>
    </xf>
    <xf numFmtId="43" fontId="6" fillId="0" borderId="0" xfId="0" applyNumberFormat="1" applyFont="1"/>
    <xf numFmtId="43" fontId="5" fillId="0" borderId="0" xfId="1" applyFont="1"/>
    <xf numFmtId="43" fontId="7" fillId="0" borderId="0" xfId="1" applyFont="1"/>
    <xf numFmtId="43" fontId="4" fillId="0" borderId="0" xfId="0" applyNumberFormat="1" applyFont="1"/>
    <xf numFmtId="14" fontId="4" fillId="0" borderId="0" xfId="0" applyNumberFormat="1" applyFont="1" applyAlignment="1">
      <alignment horizontal="center" vertical="top"/>
    </xf>
    <xf numFmtId="43" fontId="4" fillId="0" borderId="0" xfId="1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43" fontId="4" fillId="0" borderId="0" xfId="1" applyFont="1" applyAlignment="1"/>
    <xf numFmtId="0" fontId="4" fillId="0" borderId="0" xfId="0" applyFont="1" applyAlignment="1"/>
    <xf numFmtId="0" fontId="0" fillId="0" borderId="1" xfId="0" applyBorder="1" applyAlignment="1"/>
    <xf numFmtId="0" fontId="4" fillId="0" borderId="1" xfId="0" applyFont="1" applyBorder="1" applyAlignment="1"/>
    <xf numFmtId="43" fontId="4" fillId="0" borderId="1" xfId="1" applyFont="1" applyBorder="1" applyAlignment="1"/>
    <xf numFmtId="43" fontId="3" fillId="0" borderId="1" xfId="1" applyFont="1" applyBorder="1" applyAlignment="1"/>
    <xf numFmtId="164" fontId="4" fillId="0" borderId="1" xfId="0" applyNumberFormat="1" applyFont="1" applyBorder="1" applyAlignment="1"/>
    <xf numFmtId="43" fontId="0" fillId="0" borderId="1" xfId="1" applyFont="1" applyBorder="1" applyAlignment="1">
      <alignment horizontal="left"/>
    </xf>
    <xf numFmtId="0" fontId="0" fillId="0" borderId="1" xfId="0" applyBorder="1" applyAlignment="1">
      <alignment horizontal="center"/>
    </xf>
    <xf numFmtId="43" fontId="10" fillId="0" borderId="1" xfId="1" applyFont="1" applyBorder="1" applyAlignment="1">
      <alignment horizontal="left"/>
    </xf>
    <xf numFmtId="0" fontId="7" fillId="0" borderId="0" xfId="0" applyFont="1" applyAlignment="1">
      <alignment horizontal="center"/>
    </xf>
    <xf numFmtId="43" fontId="7" fillId="0" borderId="0" xfId="0" applyNumberFormat="1" applyFont="1" applyAlignment="1">
      <alignment horizontal="center"/>
    </xf>
    <xf numFmtId="43" fontId="0" fillId="0" borderId="1" xfId="1" applyFont="1" applyBorder="1"/>
    <xf numFmtId="43" fontId="10" fillId="0" borderId="1" xfId="1" applyFont="1" applyBorder="1"/>
    <xf numFmtId="165" fontId="4" fillId="0" borderId="0" xfId="0" applyNumberFormat="1" applyFont="1" applyAlignment="1">
      <alignment horizontal="center" vertical="top"/>
    </xf>
    <xf numFmtId="43" fontId="3" fillId="0" borderId="0" xfId="0" applyNumberFormat="1" applyFont="1"/>
    <xf numFmtId="43" fontId="4" fillId="0" borderId="0" xfId="1" applyFont="1" applyBorder="1" applyAlignment="1">
      <alignment horizontal="center" vertical="top"/>
    </xf>
    <xf numFmtId="43" fontId="4" fillId="0" borderId="0" xfId="1" applyFont="1" applyAlignment="1">
      <alignment vertical="top"/>
    </xf>
    <xf numFmtId="0" fontId="4" fillId="0" borderId="0" xfId="0" applyFont="1" applyAlignment="1">
      <alignment vertical="top"/>
    </xf>
    <xf numFmtId="166" fontId="4" fillId="0" borderId="0" xfId="0" applyNumberFormat="1" applyFont="1" applyAlignment="1">
      <alignment horizontal="center" vertical="top"/>
    </xf>
    <xf numFmtId="0" fontId="3" fillId="0" borderId="1" xfId="0" applyFont="1" applyBorder="1" applyAlignment="1">
      <alignment horizontal="center"/>
    </xf>
    <xf numFmtId="43" fontId="1" fillId="0" borderId="1" xfId="1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 vertical="top" wrapText="1"/>
    </xf>
    <xf numFmtId="164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17" fontId="4" fillId="0" borderId="1" xfId="0" applyNumberFormat="1" applyFont="1" applyBorder="1" applyAlignment="1">
      <alignment horizontal="center"/>
    </xf>
    <xf numFmtId="17" fontId="0" fillId="0" borderId="1" xfId="0" applyNumberFormat="1" applyBorder="1" applyAlignment="1"/>
    <xf numFmtId="17" fontId="4" fillId="0" borderId="1" xfId="0" applyNumberFormat="1" applyFont="1" applyBorder="1" applyAlignment="1"/>
    <xf numFmtId="14" fontId="4" fillId="0" borderId="0" xfId="0" applyNumberFormat="1" applyFont="1"/>
    <xf numFmtId="0" fontId="11" fillId="0" borderId="1" xfId="0" applyFont="1" applyBorder="1" applyAlignment="1">
      <alignment horizontal="center"/>
    </xf>
    <xf numFmtId="43" fontId="11" fillId="0" borderId="1" xfId="1" applyFont="1" applyBorder="1" applyAlignment="1">
      <alignment horizontal="left"/>
    </xf>
    <xf numFmtId="43" fontId="11" fillId="0" borderId="1" xfId="1" applyFont="1" applyBorder="1"/>
    <xf numFmtId="43" fontId="11" fillId="0" borderId="1" xfId="1" applyFont="1" applyBorder="1" applyAlignment="1">
      <alignment horizontal="center"/>
    </xf>
    <xf numFmtId="43" fontId="3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4" fillId="0" borderId="1" xfId="0" applyNumberFormat="1" applyFont="1" applyBorder="1" applyAlignment="1"/>
    <xf numFmtId="40" fontId="4" fillId="0" borderId="1" xfId="1" applyNumberFormat="1" applyFont="1" applyBorder="1" applyAlignment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3" fontId="4" fillId="0" borderId="1" xfId="1" applyFont="1" applyBorder="1" applyAlignment="1">
      <alignment vertical="top"/>
    </xf>
    <xf numFmtId="43" fontId="4" fillId="0" borderId="0" xfId="1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78</xdr:row>
      <xdr:rowOff>180975</xdr:rowOff>
    </xdr:from>
    <xdr:to>
      <xdr:col>5</xdr:col>
      <xdr:colOff>0</xdr:colOff>
      <xdr:row>80</xdr:row>
      <xdr:rowOff>9525</xdr:rowOff>
    </xdr:to>
    <xdr:sp macro="" textlink="">
      <xdr:nvSpPr>
        <xdr:cNvPr id="5" name="Seta para a direita 4"/>
        <xdr:cNvSpPr/>
      </xdr:nvSpPr>
      <xdr:spPr>
        <a:xfrm>
          <a:off x="3886200" y="20383500"/>
          <a:ext cx="885825" cy="2286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190499</xdr:colOff>
      <xdr:row>88</xdr:row>
      <xdr:rowOff>171450</xdr:rowOff>
    </xdr:from>
    <xdr:to>
      <xdr:col>4</xdr:col>
      <xdr:colOff>1171574</xdr:colOff>
      <xdr:row>89</xdr:row>
      <xdr:rowOff>180975</xdr:rowOff>
    </xdr:to>
    <xdr:sp macro="" textlink="">
      <xdr:nvSpPr>
        <xdr:cNvPr id="3" name="Seta para a direita 2"/>
        <xdr:cNvSpPr/>
      </xdr:nvSpPr>
      <xdr:spPr>
        <a:xfrm>
          <a:off x="6543674" y="8248650"/>
          <a:ext cx="981075" cy="314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tabSelected="1" workbookViewId="0">
      <selection activeCell="D9" sqref="D9"/>
    </sheetView>
  </sheetViews>
  <sheetFormatPr defaultColWidth="13.7109375" defaultRowHeight="15.75"/>
  <cols>
    <col min="1" max="1" width="11.42578125" style="10" customWidth="1"/>
    <col min="2" max="2" width="17" style="1" bestFit="1" customWidth="1"/>
    <col min="3" max="3" width="19.7109375" style="1" customWidth="1"/>
    <col min="4" max="4" width="19" style="1" customWidth="1"/>
    <col min="5" max="5" width="21.85546875" style="1" customWidth="1"/>
    <col min="6" max="6" width="23.42578125" style="1" customWidth="1"/>
    <col min="7" max="7" width="15.140625" style="1" customWidth="1"/>
    <col min="8" max="8" width="16.28515625" style="1" customWidth="1"/>
    <col min="9" max="9" width="16.5703125" style="1" customWidth="1"/>
    <col min="10" max="13" width="15.140625" style="1" customWidth="1"/>
    <col min="14" max="16384" width="13.7109375" style="1"/>
  </cols>
  <sheetData>
    <row r="1" spans="1:15">
      <c r="F1" s="69" t="s">
        <v>12</v>
      </c>
      <c r="G1" s="69"/>
      <c r="H1" s="69"/>
      <c r="I1" s="69"/>
    </row>
    <row r="2" spans="1:15">
      <c r="F2" s="21"/>
      <c r="G2" s="69">
        <v>2022</v>
      </c>
      <c r="H2" s="69"/>
      <c r="I2" s="48"/>
    </row>
    <row r="4" spans="1:15" s="5" customForma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5" s="7" customFormat="1">
      <c r="A5" s="8" t="s">
        <v>19</v>
      </c>
      <c r="B5" s="42" t="s">
        <v>0</v>
      </c>
      <c r="C5" s="42" t="s">
        <v>1</v>
      </c>
      <c r="D5" s="42" t="s">
        <v>2</v>
      </c>
      <c r="E5" s="42" t="s">
        <v>3</v>
      </c>
      <c r="F5" s="42" t="s">
        <v>4</v>
      </c>
      <c r="G5" s="42" t="s">
        <v>5</v>
      </c>
      <c r="H5" s="42" t="s">
        <v>6</v>
      </c>
      <c r="I5" s="42" t="s">
        <v>7</v>
      </c>
      <c r="J5" s="42" t="s">
        <v>8</v>
      </c>
      <c r="K5" s="42" t="s">
        <v>9</v>
      </c>
      <c r="L5" s="42" t="s">
        <v>10</v>
      </c>
      <c r="M5" s="42" t="s">
        <v>11</v>
      </c>
    </row>
    <row r="6" spans="1:15" s="7" customFormat="1">
      <c r="A6" s="2">
        <v>3190</v>
      </c>
      <c r="B6" s="29">
        <v>647872.59</v>
      </c>
      <c r="C6" s="29">
        <v>770084.82</v>
      </c>
      <c r="D6" s="29">
        <v>484348.43</v>
      </c>
      <c r="E6" s="29">
        <v>368262.89</v>
      </c>
      <c r="F6" s="29">
        <v>1044725.63</v>
      </c>
      <c r="G6" s="29">
        <v>604480.86</v>
      </c>
      <c r="H6" s="29">
        <v>1077560.5900000001</v>
      </c>
      <c r="I6" s="29">
        <v>302791.21999999997</v>
      </c>
      <c r="J6" s="34"/>
      <c r="K6" s="43"/>
      <c r="L6" s="34"/>
      <c r="M6" s="34"/>
      <c r="O6" s="12"/>
    </row>
    <row r="7" spans="1:15" s="7" customFormat="1">
      <c r="A7" s="2">
        <v>3191</v>
      </c>
      <c r="B7" s="29">
        <v>2674.62</v>
      </c>
      <c r="C7" s="29">
        <v>2276.84</v>
      </c>
      <c r="D7" s="29">
        <v>3547.18</v>
      </c>
      <c r="E7" s="29">
        <v>4025.5</v>
      </c>
      <c r="F7" s="29">
        <v>13376.17</v>
      </c>
      <c r="G7" s="29">
        <v>1464.12</v>
      </c>
      <c r="H7" s="29">
        <v>6600.79</v>
      </c>
      <c r="I7" s="29">
        <v>112.28</v>
      </c>
      <c r="J7" s="34"/>
      <c r="K7" s="43"/>
      <c r="L7" s="34"/>
      <c r="M7" s="34"/>
      <c r="O7" s="12"/>
    </row>
    <row r="8" spans="1:15" s="32" customFormat="1">
      <c r="A8" s="58">
        <v>3194</v>
      </c>
      <c r="B8" s="31">
        <v>48810.559999999998</v>
      </c>
      <c r="C8" s="31">
        <v>67521.11</v>
      </c>
      <c r="D8" s="31">
        <v>122922.86</v>
      </c>
      <c r="E8" s="31">
        <v>137208.65</v>
      </c>
      <c r="F8" s="31">
        <v>171097.22</v>
      </c>
      <c r="G8" s="31">
        <v>164284.47</v>
      </c>
      <c r="H8" s="31">
        <v>171456.21</v>
      </c>
      <c r="I8" s="29">
        <v>210768.5</v>
      </c>
      <c r="J8" s="35"/>
      <c r="K8" s="44"/>
      <c r="L8" s="35"/>
      <c r="M8" s="35"/>
      <c r="O8" s="33"/>
    </row>
    <row r="9" spans="1:15" s="7" customFormat="1">
      <c r="A9" s="2">
        <v>3285</v>
      </c>
      <c r="B9" s="29">
        <v>48924.21</v>
      </c>
      <c r="C9" s="29">
        <v>200990.78</v>
      </c>
      <c r="D9" s="29">
        <v>52470.53</v>
      </c>
      <c r="E9" s="29">
        <v>21341.57</v>
      </c>
      <c r="F9" s="29">
        <v>61941.03</v>
      </c>
      <c r="G9" s="29">
        <v>11175.47</v>
      </c>
      <c r="H9" s="29">
        <v>30461.52</v>
      </c>
      <c r="I9" s="29">
        <v>44472.51</v>
      </c>
      <c r="J9" s="34"/>
      <c r="K9" s="43"/>
      <c r="L9" s="34"/>
      <c r="M9" s="34"/>
      <c r="O9" s="12"/>
    </row>
    <row r="10" spans="1:15" s="7" customFormat="1">
      <c r="A10" s="2">
        <v>3286</v>
      </c>
      <c r="B10" s="29">
        <v>49233.55</v>
      </c>
      <c r="C10" s="29">
        <v>46543.4</v>
      </c>
      <c r="D10" s="29">
        <v>120824.35</v>
      </c>
      <c r="E10" s="29">
        <v>14709.8</v>
      </c>
      <c r="F10" s="29">
        <v>42519.7</v>
      </c>
      <c r="G10" s="29">
        <v>35977.26</v>
      </c>
      <c r="H10" s="29">
        <v>29441.91</v>
      </c>
      <c r="I10" s="29">
        <v>6587.35</v>
      </c>
      <c r="J10" s="34"/>
      <c r="K10" s="43"/>
      <c r="L10" s="34"/>
      <c r="M10" s="34"/>
      <c r="O10" s="12"/>
    </row>
    <row r="11" spans="1:15" s="7" customFormat="1">
      <c r="A11" s="2">
        <v>3287</v>
      </c>
      <c r="B11" s="29">
        <v>27692.18</v>
      </c>
      <c r="C11" s="29">
        <v>40099.65</v>
      </c>
      <c r="D11" s="29">
        <v>95753.2</v>
      </c>
      <c r="E11" s="29">
        <v>17216.12</v>
      </c>
      <c r="F11" s="29">
        <v>21265.05</v>
      </c>
      <c r="G11" s="29">
        <v>47560.43</v>
      </c>
      <c r="H11" s="29">
        <v>30956.03</v>
      </c>
      <c r="I11" s="29">
        <v>10689.87</v>
      </c>
      <c r="J11" s="34"/>
      <c r="K11" s="43"/>
      <c r="L11" s="34"/>
      <c r="M11" s="34"/>
      <c r="O11" s="12"/>
    </row>
    <row r="12" spans="1:15" s="7" customFormat="1">
      <c r="A12" s="2">
        <v>3288</v>
      </c>
      <c r="B12" s="29">
        <v>10636.7</v>
      </c>
      <c r="C12" s="29">
        <v>26973.34</v>
      </c>
      <c r="D12" s="29">
        <v>13350.99</v>
      </c>
      <c r="E12" s="29">
        <v>26921.16</v>
      </c>
      <c r="F12" s="29">
        <v>10558.43</v>
      </c>
      <c r="G12" s="29">
        <v>8007.27</v>
      </c>
      <c r="H12" s="29">
        <v>11434.22</v>
      </c>
      <c r="I12" s="29">
        <v>15254.31</v>
      </c>
      <c r="J12" s="34"/>
      <c r="K12" s="43"/>
      <c r="L12" s="34"/>
      <c r="M12" s="34"/>
      <c r="O12" s="12"/>
    </row>
    <row r="13" spans="1:15" s="7" customFormat="1">
      <c r="A13" s="2">
        <v>3289</v>
      </c>
      <c r="B13" s="29">
        <v>5701.21</v>
      </c>
      <c r="C13" s="29">
        <v>0</v>
      </c>
      <c r="D13" s="29">
        <v>15946.73</v>
      </c>
      <c r="E13" s="29">
        <v>1551.12</v>
      </c>
      <c r="F13" s="29">
        <v>1713.07</v>
      </c>
      <c r="G13" s="29">
        <v>0</v>
      </c>
      <c r="H13" s="29">
        <v>0</v>
      </c>
      <c r="I13" s="29">
        <v>2677.91</v>
      </c>
      <c r="J13" s="34"/>
      <c r="K13" s="43"/>
      <c r="L13" s="34"/>
      <c r="M13" s="34"/>
      <c r="O13" s="12"/>
    </row>
    <row r="14" spans="1:15" s="7" customFormat="1">
      <c r="A14" s="2">
        <v>3296</v>
      </c>
      <c r="B14" s="29">
        <v>24492.799999999999</v>
      </c>
      <c r="C14" s="29">
        <v>5454.4</v>
      </c>
      <c r="D14" s="29">
        <v>13861.76</v>
      </c>
      <c r="E14" s="29">
        <v>4578.6499999999996</v>
      </c>
      <c r="F14" s="29">
        <v>1932.62</v>
      </c>
      <c r="G14" s="29">
        <v>1313.48</v>
      </c>
      <c r="H14" s="29">
        <v>2087.46</v>
      </c>
      <c r="I14" s="29">
        <v>7864.61</v>
      </c>
      <c r="J14" s="34"/>
      <c r="K14" s="43"/>
      <c r="L14" s="34"/>
      <c r="M14" s="34"/>
      <c r="O14" s="12"/>
    </row>
    <row r="15" spans="1:15" s="7" customFormat="1">
      <c r="A15" s="2">
        <v>3297</v>
      </c>
      <c r="B15" s="29">
        <v>0</v>
      </c>
      <c r="C15" s="29">
        <v>0</v>
      </c>
      <c r="D15" s="29">
        <v>3938.1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34"/>
      <c r="K15" s="43"/>
      <c r="L15" s="34"/>
      <c r="M15" s="34"/>
      <c r="O15" s="12"/>
    </row>
    <row r="16" spans="1:15" s="7" customFormat="1">
      <c r="A16" s="2">
        <v>3299</v>
      </c>
      <c r="B16" s="29">
        <v>0</v>
      </c>
      <c r="C16" s="29">
        <v>0</v>
      </c>
      <c r="D16" s="29">
        <v>349.92</v>
      </c>
      <c r="E16" s="29">
        <v>3928.21</v>
      </c>
      <c r="F16" s="29">
        <v>1646.9</v>
      </c>
      <c r="G16" s="29">
        <v>0</v>
      </c>
      <c r="H16" s="29">
        <v>8167.94</v>
      </c>
      <c r="I16" s="29">
        <v>1799.27</v>
      </c>
      <c r="J16" s="34"/>
      <c r="K16" s="43"/>
      <c r="L16" s="34"/>
      <c r="M16" s="34"/>
      <c r="O16" s="12"/>
    </row>
    <row r="17" spans="1:15" s="7" customFormat="1">
      <c r="A17" s="2">
        <v>3301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34"/>
      <c r="K17" s="43"/>
      <c r="L17" s="34"/>
      <c r="M17" s="34"/>
      <c r="O17" s="12"/>
    </row>
    <row r="18" spans="1:15" s="7" customFormat="1">
      <c r="A18" s="2">
        <v>3718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34"/>
      <c r="K18" s="43"/>
      <c r="L18" s="34"/>
      <c r="M18" s="34"/>
      <c r="O18" s="12"/>
    </row>
    <row r="19" spans="1:15" s="7" customFormat="1">
      <c r="A19" s="2">
        <v>3722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34"/>
      <c r="K19" s="43"/>
      <c r="L19" s="34"/>
      <c r="M19" s="34"/>
      <c r="O19" s="12"/>
    </row>
    <row r="20" spans="1:15" s="7" customFormat="1">
      <c r="A20" s="2">
        <v>3726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34"/>
      <c r="K20" s="43"/>
      <c r="L20" s="34"/>
      <c r="M20" s="34"/>
      <c r="O20" s="12"/>
    </row>
    <row r="21" spans="1:15" s="7" customFormat="1">
      <c r="A21" s="2">
        <v>3730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34"/>
      <c r="K21" s="43"/>
      <c r="L21" s="34"/>
      <c r="M21" s="34"/>
      <c r="O21" s="12"/>
    </row>
    <row r="22" spans="1:15" s="7" customFormat="1">
      <c r="A22" s="2">
        <v>3735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34"/>
      <c r="K22" s="43"/>
      <c r="L22" s="34"/>
      <c r="M22" s="34"/>
      <c r="O22" s="12"/>
    </row>
    <row r="23" spans="1:15" s="7" customFormat="1">
      <c r="A23" s="2">
        <v>3739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34"/>
      <c r="K23" s="43"/>
      <c r="L23" s="34"/>
      <c r="M23" s="34"/>
      <c r="O23" s="12"/>
    </row>
    <row r="24" spans="1:15" s="7" customFormat="1">
      <c r="A24" s="2">
        <v>3743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34"/>
      <c r="K24" s="43"/>
      <c r="L24" s="34"/>
      <c r="M24" s="34"/>
      <c r="O24" s="12"/>
    </row>
    <row r="25" spans="1:15" s="7" customFormat="1">
      <c r="A25" s="2">
        <v>3747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34"/>
      <c r="K25" s="43"/>
      <c r="L25" s="34"/>
      <c r="M25" s="34"/>
      <c r="O25" s="12"/>
    </row>
    <row r="26" spans="1:15" s="7" customFormat="1">
      <c r="A26" s="2">
        <v>3751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34"/>
      <c r="K26" s="43"/>
      <c r="L26" s="34"/>
      <c r="M26" s="34"/>
      <c r="O26" s="12"/>
    </row>
    <row r="27" spans="1:15" s="7" customFormat="1">
      <c r="A27" s="2">
        <v>3752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34"/>
      <c r="K27" s="43"/>
      <c r="L27" s="34"/>
      <c r="M27" s="34"/>
      <c r="O27" s="12"/>
    </row>
    <row r="28" spans="1:15" s="7" customFormat="1">
      <c r="A28" s="2">
        <v>3753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34"/>
      <c r="K28" s="43"/>
      <c r="L28" s="34"/>
      <c r="M28" s="34"/>
      <c r="O28" s="12"/>
    </row>
    <row r="29" spans="1:15" s="7" customFormat="1">
      <c r="A29" s="2">
        <v>3754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34"/>
      <c r="K29" s="43"/>
      <c r="L29" s="34"/>
      <c r="M29" s="34"/>
      <c r="O29" s="12"/>
    </row>
    <row r="30" spans="1:15" s="7" customFormat="1">
      <c r="A30" s="2">
        <v>3755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34"/>
      <c r="K30" s="43"/>
      <c r="L30" s="34"/>
      <c r="M30" s="34"/>
      <c r="O30" s="12"/>
    </row>
    <row r="31" spans="1:15" s="7" customFormat="1">
      <c r="A31" s="2">
        <v>3756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34"/>
      <c r="K31" s="43"/>
      <c r="L31" s="34"/>
      <c r="M31" s="34"/>
      <c r="O31" s="12"/>
    </row>
    <row r="32" spans="1:15" s="7" customFormat="1">
      <c r="A32" s="2">
        <v>3757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34"/>
      <c r="K32" s="43"/>
      <c r="L32" s="34"/>
      <c r="M32" s="34"/>
      <c r="O32" s="12"/>
    </row>
    <row r="33" spans="1:15" s="7" customFormat="1">
      <c r="A33" s="2">
        <v>3758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34"/>
      <c r="K33" s="43"/>
      <c r="L33" s="34"/>
      <c r="M33" s="34"/>
      <c r="O33" s="12"/>
    </row>
    <row r="34" spans="1:15" s="7" customFormat="1">
      <c r="A34" s="2">
        <v>3759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34"/>
      <c r="K34" s="43"/>
      <c r="L34" s="34"/>
      <c r="M34" s="34"/>
      <c r="O34" s="12"/>
    </row>
    <row r="35" spans="1:15" s="7" customFormat="1">
      <c r="A35" s="2">
        <v>3760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34"/>
      <c r="K35" s="43"/>
      <c r="L35" s="34"/>
      <c r="M35" s="34"/>
      <c r="O35" s="12"/>
    </row>
    <row r="36" spans="1:15" s="7" customFormat="1">
      <c r="A36" s="2">
        <v>3761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34"/>
      <c r="K36" s="43"/>
      <c r="L36" s="34"/>
      <c r="M36" s="34"/>
      <c r="O36" s="12"/>
    </row>
    <row r="37" spans="1:15" s="7" customFormat="1">
      <c r="A37" s="2">
        <v>3762</v>
      </c>
      <c r="B37" s="29">
        <v>0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34"/>
      <c r="K37" s="43"/>
      <c r="L37" s="34"/>
      <c r="M37" s="34"/>
      <c r="O37" s="12"/>
    </row>
    <row r="38" spans="1:15" s="7" customFormat="1">
      <c r="A38" s="2">
        <v>3763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4338.71</v>
      </c>
      <c r="J38" s="34"/>
      <c r="K38" s="43"/>
      <c r="L38" s="34"/>
      <c r="M38" s="34"/>
      <c r="O38" s="12"/>
    </row>
    <row r="39" spans="1:15" s="7" customFormat="1">
      <c r="A39" s="2">
        <v>3764</v>
      </c>
      <c r="B39" s="29">
        <v>0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34"/>
      <c r="K39" s="43"/>
      <c r="L39" s="34"/>
      <c r="M39" s="34"/>
      <c r="O39" s="12"/>
    </row>
    <row r="40" spans="1:15" s="7" customFormat="1">
      <c r="A40" s="2">
        <v>3765</v>
      </c>
      <c r="B40" s="29">
        <v>0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34"/>
      <c r="K40" s="43"/>
      <c r="L40" s="34"/>
      <c r="M40" s="34"/>
      <c r="O40" s="12"/>
    </row>
    <row r="41" spans="1:15" s="7" customFormat="1">
      <c r="A41" s="2">
        <v>3766</v>
      </c>
      <c r="B41" s="29">
        <v>0</v>
      </c>
      <c r="C41" s="29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34"/>
      <c r="K41" s="43"/>
      <c r="L41" s="34"/>
      <c r="M41" s="34"/>
      <c r="O41" s="12"/>
    </row>
    <row r="42" spans="1:15" s="7" customFormat="1">
      <c r="A42" s="2">
        <v>3767</v>
      </c>
      <c r="B42" s="29">
        <v>0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93914.27</v>
      </c>
      <c r="J42" s="34"/>
      <c r="K42" s="43"/>
      <c r="L42" s="34"/>
      <c r="M42" s="34"/>
      <c r="O42" s="12"/>
    </row>
    <row r="43" spans="1:15" s="7" customFormat="1">
      <c r="A43" s="2">
        <v>3768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34"/>
      <c r="K43" s="43"/>
      <c r="L43" s="34"/>
      <c r="M43" s="34"/>
      <c r="O43" s="12"/>
    </row>
    <row r="44" spans="1:15" s="7" customFormat="1">
      <c r="A44" s="2">
        <v>3769</v>
      </c>
      <c r="B44" s="29">
        <v>0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34"/>
      <c r="K44" s="43"/>
      <c r="L44" s="34"/>
      <c r="M44" s="34"/>
      <c r="O44" s="12"/>
    </row>
    <row r="45" spans="1:15" s="7" customFormat="1">
      <c r="A45" s="2">
        <v>3770</v>
      </c>
      <c r="B45" s="29">
        <v>0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34"/>
      <c r="K45" s="43"/>
      <c r="L45" s="34"/>
      <c r="M45" s="34"/>
      <c r="O45" s="12"/>
    </row>
    <row r="46" spans="1:15" s="7" customFormat="1">
      <c r="A46" s="2">
        <v>3771</v>
      </c>
      <c r="B46" s="29">
        <v>0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34"/>
      <c r="K46" s="43"/>
      <c r="L46" s="34"/>
      <c r="M46" s="34"/>
      <c r="O46" s="12"/>
    </row>
    <row r="47" spans="1:15" s="7" customFormat="1">
      <c r="A47" s="2">
        <v>3772</v>
      </c>
      <c r="B47" s="29">
        <v>0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34"/>
      <c r="K47" s="43"/>
      <c r="L47" s="34"/>
      <c r="M47" s="34"/>
      <c r="O47" s="12"/>
    </row>
    <row r="48" spans="1:15" s="7" customFormat="1">
      <c r="A48" s="2">
        <v>3773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34"/>
      <c r="K48" s="43"/>
      <c r="L48" s="34"/>
      <c r="M48" s="34"/>
      <c r="O48" s="12"/>
    </row>
    <row r="49" spans="1:15" s="7" customFormat="1">
      <c r="A49" s="2">
        <v>3774</v>
      </c>
      <c r="B49" s="29">
        <v>0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34"/>
      <c r="K49" s="43"/>
      <c r="L49" s="34"/>
      <c r="M49" s="34"/>
      <c r="O49" s="12"/>
    </row>
    <row r="50" spans="1:15" s="7" customFormat="1">
      <c r="A50" s="2">
        <v>3775</v>
      </c>
      <c r="B50" s="29">
        <v>0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34"/>
      <c r="K50" s="43"/>
      <c r="L50" s="34"/>
      <c r="M50" s="34"/>
      <c r="O50" s="12"/>
    </row>
    <row r="51" spans="1:15" s="7" customFormat="1">
      <c r="A51" s="2">
        <v>3776</v>
      </c>
      <c r="B51" s="29">
        <v>0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34"/>
      <c r="K51" s="43"/>
      <c r="L51" s="34"/>
      <c r="M51" s="34"/>
      <c r="O51" s="12"/>
    </row>
    <row r="52" spans="1:15" s="7" customFormat="1">
      <c r="A52" s="2">
        <v>3777</v>
      </c>
      <c r="B52" s="29">
        <v>0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34"/>
      <c r="K52" s="43"/>
      <c r="L52" s="34"/>
      <c r="M52" s="34"/>
      <c r="O52" s="12"/>
    </row>
    <row r="53" spans="1:15" s="7" customFormat="1">
      <c r="A53" s="2">
        <v>3778</v>
      </c>
      <c r="B53" s="29">
        <v>0</v>
      </c>
      <c r="C53" s="29">
        <v>0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34"/>
      <c r="K53" s="43"/>
      <c r="L53" s="34"/>
      <c r="M53" s="34"/>
      <c r="O53" s="12"/>
    </row>
    <row r="54" spans="1:15" s="7" customFormat="1">
      <c r="A54" s="2">
        <v>3788</v>
      </c>
      <c r="B54" s="29">
        <v>0</v>
      </c>
      <c r="C54" s="29">
        <v>0</v>
      </c>
      <c r="D54" s="29">
        <v>0</v>
      </c>
      <c r="E54" s="29">
        <v>0</v>
      </c>
      <c r="F54" s="29">
        <v>112.26</v>
      </c>
      <c r="G54" s="29">
        <v>392.91</v>
      </c>
      <c r="H54" s="29">
        <v>898.08</v>
      </c>
      <c r="I54" s="29">
        <v>280.64999999999998</v>
      </c>
      <c r="J54" s="34"/>
      <c r="K54" s="43"/>
      <c r="L54" s="34"/>
      <c r="M54" s="34"/>
      <c r="O54" s="12"/>
    </row>
    <row r="55" spans="1:15" s="7" customFormat="1">
      <c r="A55" s="2">
        <v>3789</v>
      </c>
      <c r="B55" s="29">
        <v>0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34"/>
      <c r="K55" s="43"/>
      <c r="L55" s="34"/>
      <c r="M55" s="34"/>
      <c r="O55" s="12"/>
    </row>
    <row r="56" spans="1:15" s="7" customFormat="1">
      <c r="A56" s="2">
        <v>3790</v>
      </c>
      <c r="B56" s="29">
        <v>0</v>
      </c>
      <c r="C56" s="29">
        <v>0</v>
      </c>
      <c r="D56" s="29">
        <v>0</v>
      </c>
      <c r="E56" s="29">
        <v>202.08</v>
      </c>
      <c r="F56" s="29">
        <v>2133.0100000000002</v>
      </c>
      <c r="G56" s="29">
        <v>4591.21</v>
      </c>
      <c r="H56" s="29">
        <v>4074.91</v>
      </c>
      <c r="I56" s="29">
        <v>5972.21</v>
      </c>
      <c r="J56" s="34"/>
      <c r="K56" s="43"/>
      <c r="L56" s="34"/>
      <c r="M56" s="34"/>
      <c r="O56" s="12"/>
    </row>
    <row r="57" spans="1:15" s="7" customFormat="1">
      <c r="A57" s="2">
        <v>3791</v>
      </c>
      <c r="B57" s="29">
        <v>0</v>
      </c>
      <c r="C57" s="29">
        <v>0</v>
      </c>
      <c r="D57" s="29">
        <v>0</v>
      </c>
      <c r="E57" s="29">
        <v>0</v>
      </c>
      <c r="F57" s="29">
        <v>482.74</v>
      </c>
      <c r="G57" s="29">
        <v>673.6</v>
      </c>
      <c r="H57" s="29">
        <v>589.4</v>
      </c>
      <c r="I57" s="29">
        <v>1431.4</v>
      </c>
      <c r="J57" s="34"/>
      <c r="K57" s="43"/>
      <c r="L57" s="34"/>
      <c r="M57" s="34"/>
      <c r="O57" s="12"/>
    </row>
    <row r="58" spans="1:15" s="7" customFormat="1">
      <c r="A58" s="2">
        <v>3792</v>
      </c>
      <c r="B58" s="29">
        <v>0</v>
      </c>
      <c r="C58" s="29">
        <v>0</v>
      </c>
      <c r="D58" s="29">
        <v>0</v>
      </c>
      <c r="E58" s="29">
        <v>0</v>
      </c>
      <c r="F58" s="29">
        <v>168.4</v>
      </c>
      <c r="G58" s="29">
        <v>1094.5999999999999</v>
      </c>
      <c r="H58" s="29">
        <v>1094.5999999999999</v>
      </c>
      <c r="I58" s="29">
        <v>1094.5999999999999</v>
      </c>
      <c r="J58" s="34"/>
      <c r="K58" s="43"/>
      <c r="L58" s="34"/>
      <c r="M58" s="34"/>
      <c r="O58" s="12"/>
    </row>
    <row r="59" spans="1:15" s="7" customFormat="1">
      <c r="A59" s="2">
        <v>3793</v>
      </c>
      <c r="B59" s="29">
        <v>0</v>
      </c>
      <c r="C59" s="29">
        <v>0</v>
      </c>
      <c r="D59" s="29">
        <v>0</v>
      </c>
      <c r="E59" s="29">
        <v>0</v>
      </c>
      <c r="F59" s="29">
        <v>421</v>
      </c>
      <c r="G59" s="29">
        <v>1178.8</v>
      </c>
      <c r="H59" s="29">
        <v>1010.4</v>
      </c>
      <c r="I59" s="29">
        <v>1515.6</v>
      </c>
      <c r="J59" s="34"/>
      <c r="K59" s="43"/>
      <c r="L59" s="34"/>
      <c r="M59" s="34"/>
      <c r="O59" s="12"/>
    </row>
    <row r="60" spans="1:15" s="7" customFormat="1">
      <c r="A60" s="2">
        <v>3794</v>
      </c>
      <c r="B60" s="29">
        <v>0</v>
      </c>
      <c r="C60" s="29">
        <v>0</v>
      </c>
      <c r="D60" s="29">
        <v>0</v>
      </c>
      <c r="E60" s="29">
        <v>0</v>
      </c>
      <c r="F60" s="29">
        <v>2441.8000000000002</v>
      </c>
      <c r="G60" s="29">
        <v>2658.48</v>
      </c>
      <c r="H60" s="29">
        <v>2526</v>
      </c>
      <c r="I60" s="29">
        <v>3416.28</v>
      </c>
      <c r="J60" s="34"/>
      <c r="K60" s="43"/>
      <c r="L60" s="34"/>
      <c r="M60" s="34"/>
      <c r="O60" s="12"/>
    </row>
    <row r="61" spans="1:15" s="7" customFormat="1">
      <c r="A61" s="2">
        <v>3795</v>
      </c>
      <c r="B61" s="29">
        <v>0</v>
      </c>
      <c r="C61" s="29">
        <v>0</v>
      </c>
      <c r="D61" s="29">
        <v>0</v>
      </c>
      <c r="E61" s="29">
        <v>0</v>
      </c>
      <c r="F61" s="29">
        <v>0</v>
      </c>
      <c r="G61" s="29">
        <v>0</v>
      </c>
      <c r="H61" s="29">
        <v>56.13</v>
      </c>
      <c r="I61" s="29">
        <v>0</v>
      </c>
      <c r="J61" s="34"/>
      <c r="K61" s="43"/>
      <c r="L61" s="34"/>
      <c r="M61" s="34"/>
      <c r="O61" s="12"/>
    </row>
    <row r="62" spans="1:15" s="7" customFormat="1">
      <c r="A62" s="2">
        <v>3796</v>
      </c>
      <c r="B62" s="29">
        <v>0</v>
      </c>
      <c r="C62" s="29">
        <v>0</v>
      </c>
      <c r="D62" s="29">
        <v>0</v>
      </c>
      <c r="E62" s="29">
        <v>0</v>
      </c>
      <c r="F62" s="29">
        <v>0</v>
      </c>
      <c r="G62" s="29">
        <v>0</v>
      </c>
      <c r="H62" s="29">
        <v>33.67</v>
      </c>
      <c r="I62" s="29">
        <v>0</v>
      </c>
      <c r="J62" s="34"/>
      <c r="K62" s="43"/>
      <c r="L62" s="34"/>
      <c r="M62" s="34"/>
      <c r="O62" s="12"/>
    </row>
    <row r="63" spans="1:15" s="7" customFormat="1">
      <c r="A63" s="2">
        <v>3797</v>
      </c>
      <c r="B63" s="29">
        <v>0</v>
      </c>
      <c r="C63" s="29">
        <v>0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33.67</v>
      </c>
      <c r="J63" s="34"/>
      <c r="K63" s="43"/>
      <c r="L63" s="34"/>
      <c r="M63" s="34"/>
      <c r="O63" s="12"/>
    </row>
    <row r="64" spans="1:15" s="7" customFormat="1">
      <c r="A64" s="2">
        <v>3798</v>
      </c>
      <c r="B64" s="29">
        <v>0</v>
      </c>
      <c r="C64" s="29">
        <v>0</v>
      </c>
      <c r="D64" s="29">
        <v>0</v>
      </c>
      <c r="E64" s="29">
        <v>0</v>
      </c>
      <c r="F64" s="29">
        <v>0</v>
      </c>
      <c r="G64" s="29">
        <v>67.349999999999994</v>
      </c>
      <c r="H64" s="29">
        <v>67.349999999999994</v>
      </c>
      <c r="I64" s="29">
        <v>0</v>
      </c>
      <c r="J64" s="34"/>
      <c r="K64" s="43"/>
      <c r="L64" s="34"/>
      <c r="M64" s="34"/>
      <c r="O64" s="12"/>
    </row>
    <row r="65" spans="1:15" s="7" customFormat="1">
      <c r="A65" s="2">
        <v>3872</v>
      </c>
      <c r="B65" s="29">
        <v>0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34"/>
      <c r="K65" s="43"/>
      <c r="L65" s="34"/>
      <c r="M65" s="34"/>
      <c r="O65" s="12"/>
    </row>
    <row r="66" spans="1:15" s="7" customFormat="1">
      <c r="A66" s="30"/>
      <c r="B66" s="29"/>
      <c r="C66" s="29"/>
      <c r="D66" s="29"/>
      <c r="E66" s="29"/>
      <c r="F66" s="29"/>
      <c r="G66" s="29"/>
      <c r="H66" s="29"/>
      <c r="I66" s="29"/>
      <c r="J66" s="34"/>
      <c r="K66" s="43"/>
      <c r="L66" s="34"/>
      <c r="M66" s="34"/>
      <c r="O66" s="12"/>
    </row>
    <row r="67" spans="1:15" s="9" customFormat="1">
      <c r="A67" s="53"/>
      <c r="B67" s="54">
        <f t="shared" ref="B67:H67" si="0">SUM(B6:B66)</f>
        <v>866038.42</v>
      </c>
      <c r="C67" s="54">
        <f t="shared" si="0"/>
        <v>1159944.3399999999</v>
      </c>
      <c r="D67" s="54">
        <f t="shared" si="0"/>
        <v>927314.04999999993</v>
      </c>
      <c r="E67" s="54">
        <f t="shared" si="0"/>
        <v>599945.75</v>
      </c>
      <c r="F67" s="54">
        <f t="shared" si="0"/>
        <v>1376535.03</v>
      </c>
      <c r="G67" s="54">
        <f t="shared" si="0"/>
        <v>884920.30999999994</v>
      </c>
      <c r="H67" s="54">
        <f t="shared" si="0"/>
        <v>1378517.2099999997</v>
      </c>
      <c r="I67" s="54">
        <f>SUM(I6:I66)</f>
        <v>715015.22000000009</v>
      </c>
      <c r="J67" s="55"/>
      <c r="K67" s="56"/>
      <c r="L67" s="55"/>
      <c r="M67" s="55"/>
      <c r="O67" s="57"/>
    </row>
    <row r="68" spans="1:15">
      <c r="B68" s="18">
        <f>B67-B8</f>
        <v>817227.8600000001</v>
      </c>
      <c r="C68" s="18">
        <f t="shared" ref="C68:E68" si="1">C67-C8</f>
        <v>1092423.2299999997</v>
      </c>
      <c r="D68" s="18">
        <f t="shared" si="1"/>
        <v>804391.19</v>
      </c>
      <c r="E68" s="18">
        <f t="shared" si="1"/>
        <v>462737.1</v>
      </c>
      <c r="F68" s="18">
        <f>F67-F8</f>
        <v>1205437.81</v>
      </c>
      <c r="G68" s="18">
        <f>G67-G8</f>
        <v>720635.84</v>
      </c>
      <c r="H68" s="18">
        <f>H67-H8</f>
        <v>1207060.9999999998</v>
      </c>
      <c r="I68" s="18">
        <f>I67-I8</f>
        <v>504246.72000000009</v>
      </c>
    </row>
    <row r="70" spans="1:15">
      <c r="C70" s="11"/>
      <c r="D70" s="11"/>
      <c r="E70" s="11"/>
      <c r="G70" s="71" t="s">
        <v>17</v>
      </c>
      <c r="H70" s="72"/>
    </row>
    <row r="71" spans="1:15">
      <c r="A71" s="19"/>
      <c r="B71" s="20"/>
      <c r="C71" s="11"/>
      <c r="D71" s="11"/>
      <c r="E71" s="22"/>
      <c r="F71" s="23"/>
    </row>
    <row r="72" spans="1:15" s="5" customFormat="1">
      <c r="A72" s="2"/>
      <c r="B72" s="3"/>
      <c r="C72" s="4"/>
      <c r="D72" s="4"/>
      <c r="E72" s="24"/>
      <c r="F72" s="25"/>
      <c r="G72" s="4"/>
      <c r="H72" s="4"/>
      <c r="I72" s="4"/>
      <c r="J72" s="4"/>
      <c r="K72" s="4"/>
      <c r="L72" s="4"/>
      <c r="M72" s="4"/>
    </row>
    <row r="73" spans="1:15" s="7" customFormat="1">
      <c r="A73" s="6"/>
      <c r="B73" s="49">
        <v>44562</v>
      </c>
      <c r="C73" s="49">
        <v>44593</v>
      </c>
      <c r="D73" s="49">
        <v>44621</v>
      </c>
      <c r="E73" s="50">
        <v>44652</v>
      </c>
      <c r="F73" s="51">
        <v>44682</v>
      </c>
      <c r="G73" s="49">
        <v>44713</v>
      </c>
      <c r="H73" s="49">
        <v>44743</v>
      </c>
      <c r="I73" s="49">
        <v>44774</v>
      </c>
      <c r="J73" s="49">
        <v>44805</v>
      </c>
      <c r="K73" s="49">
        <v>44835</v>
      </c>
      <c r="L73" s="49">
        <v>44866</v>
      </c>
      <c r="M73" s="49">
        <v>44896</v>
      </c>
    </row>
    <row r="74" spans="1:15" s="7" customFormat="1">
      <c r="A74" s="6"/>
      <c r="B74" s="28"/>
      <c r="C74" s="47"/>
      <c r="D74" s="28" t="s">
        <v>22</v>
      </c>
      <c r="E74" s="59" t="s">
        <v>23</v>
      </c>
      <c r="F74" s="28" t="s">
        <v>24</v>
      </c>
      <c r="G74" s="47" t="s">
        <v>25</v>
      </c>
      <c r="H74" s="47" t="s">
        <v>26</v>
      </c>
      <c r="I74" s="47" t="s">
        <v>27</v>
      </c>
      <c r="J74" s="47"/>
      <c r="K74" s="47"/>
      <c r="L74" s="47"/>
      <c r="M74" s="47"/>
    </row>
    <row r="75" spans="1:15" s="7" customFormat="1">
      <c r="A75" s="6"/>
      <c r="B75" s="26"/>
      <c r="C75" s="26"/>
      <c r="D75" s="26">
        <v>919303.81</v>
      </c>
      <c r="E75" s="26">
        <v>1749703.92</v>
      </c>
      <c r="F75" s="26">
        <v>817227.86</v>
      </c>
      <c r="G75" s="26">
        <v>1092423.23</v>
      </c>
      <c r="H75" s="26">
        <v>804391.19</v>
      </c>
      <c r="I75" s="26">
        <v>1205437.81</v>
      </c>
      <c r="J75" s="26">
        <v>0</v>
      </c>
      <c r="K75" s="26">
        <v>0</v>
      </c>
      <c r="L75" s="26">
        <v>0</v>
      </c>
      <c r="M75" s="26">
        <v>0</v>
      </c>
    </row>
    <row r="76" spans="1:15" s="7" customFormat="1">
      <c r="A76" s="6"/>
      <c r="B76" s="26"/>
      <c r="C76" s="26"/>
      <c r="D76" s="26">
        <v>0</v>
      </c>
      <c r="E76" s="26">
        <v>0</v>
      </c>
      <c r="F76" s="60">
        <v>-2669007.73</v>
      </c>
      <c r="G76" s="26"/>
      <c r="H76" s="64">
        <v>462737.1</v>
      </c>
      <c r="I76" s="64">
        <v>720635.84</v>
      </c>
      <c r="J76" s="26">
        <v>0</v>
      </c>
      <c r="K76" s="26">
        <v>0</v>
      </c>
      <c r="L76" s="26">
        <v>0</v>
      </c>
      <c r="M76" s="26">
        <v>0</v>
      </c>
      <c r="O76" s="12"/>
    </row>
    <row r="77" spans="1:15" s="9" customFormat="1">
      <c r="A77" s="8"/>
      <c r="B77" s="27">
        <f>SUM(B75:B76)</f>
        <v>0</v>
      </c>
      <c r="C77" s="27">
        <f>SUM(C75:C76)</f>
        <v>0</v>
      </c>
      <c r="D77" s="27">
        <f>SUM(D75:D76)</f>
        <v>919303.81</v>
      </c>
      <c r="E77" s="27">
        <f t="shared" ref="E77:M77" si="2">SUM(E75:E76)</f>
        <v>1749703.92</v>
      </c>
      <c r="F77" s="27">
        <f t="shared" si="2"/>
        <v>-1851779.87</v>
      </c>
      <c r="G77" s="27">
        <f t="shared" si="2"/>
        <v>1092423.23</v>
      </c>
      <c r="H77" s="27">
        <f t="shared" si="2"/>
        <v>1267128.29</v>
      </c>
      <c r="I77" s="27">
        <f t="shared" si="2"/>
        <v>1926073.65</v>
      </c>
      <c r="J77" s="27">
        <f t="shared" si="2"/>
        <v>0</v>
      </c>
      <c r="K77" s="27">
        <f>SUM(K75:K76)</f>
        <v>0</v>
      </c>
      <c r="L77" s="27">
        <f t="shared" si="2"/>
        <v>0</v>
      </c>
      <c r="M77" s="27">
        <f t="shared" si="2"/>
        <v>0</v>
      </c>
      <c r="O77" s="12"/>
    </row>
    <row r="80" spans="1:15">
      <c r="D80" s="1" t="s">
        <v>18</v>
      </c>
      <c r="F80" s="18">
        <f>SUM(B77:M77)</f>
        <v>5102853.0299999993</v>
      </c>
      <c r="H80" s="52"/>
      <c r="J80" s="18"/>
    </row>
    <row r="83" spans="1:8" ht="18.75">
      <c r="C83" s="65" t="s">
        <v>13</v>
      </c>
      <c r="D83" s="65"/>
      <c r="E83" s="70"/>
      <c r="F83" s="13">
        <f>SUM(B67:M67)</f>
        <v>7908230.3299999991</v>
      </c>
      <c r="H83" s="18"/>
    </row>
    <row r="84" spans="1:8">
      <c r="C84" s="65" t="s">
        <v>14</v>
      </c>
      <c r="D84" s="65"/>
      <c r="E84" s="65"/>
      <c r="F84" s="14">
        <f>F80</f>
        <v>5102853.0299999993</v>
      </c>
      <c r="H84" s="18"/>
    </row>
    <row r="85" spans="1:8" ht="15.75" customHeight="1">
      <c r="C85" s="65" t="s">
        <v>16</v>
      </c>
      <c r="D85" s="65"/>
      <c r="E85" s="65"/>
      <c r="F85" s="14">
        <f>SUM(B8:M8)</f>
        <v>1094069.58</v>
      </c>
      <c r="H85" s="18"/>
    </row>
    <row r="86" spans="1:8" ht="18.75">
      <c r="C86" s="17" t="s">
        <v>15</v>
      </c>
      <c r="D86" s="16"/>
      <c r="E86" s="11"/>
      <c r="F86" s="15">
        <f>F83-F84-F85</f>
        <v>1711307.7199999997</v>
      </c>
    </row>
    <row r="89" spans="1:8">
      <c r="A89" s="36"/>
      <c r="B89" s="20"/>
      <c r="C89" s="11"/>
      <c r="D89" s="11"/>
      <c r="E89" s="65"/>
      <c r="F89" s="67" t="s">
        <v>21</v>
      </c>
    </row>
    <row r="90" spans="1:8">
      <c r="A90" s="41">
        <v>44739</v>
      </c>
      <c r="B90" s="38">
        <v>901022.93</v>
      </c>
      <c r="C90" s="39" t="s">
        <v>20</v>
      </c>
      <c r="D90" s="40"/>
      <c r="E90" s="66"/>
      <c r="F90" s="68"/>
    </row>
    <row r="91" spans="1:8">
      <c r="A91" s="41">
        <v>44802</v>
      </c>
      <c r="B91" s="38">
        <v>1248850.97</v>
      </c>
      <c r="C91" s="39" t="s">
        <v>20</v>
      </c>
      <c r="D91" s="40"/>
      <c r="E91" s="62"/>
      <c r="F91" s="63"/>
    </row>
    <row r="92" spans="1:8">
      <c r="A92" s="41"/>
      <c r="B92" s="38"/>
      <c r="C92" s="39"/>
      <c r="D92" s="61"/>
      <c r="E92" s="7"/>
      <c r="F92" s="46"/>
    </row>
    <row r="93" spans="1:8">
      <c r="A93" s="1"/>
      <c r="B93" s="37">
        <f>SUM(B90:B92)</f>
        <v>2149873.9</v>
      </c>
      <c r="E93" s="45"/>
      <c r="F93" s="45"/>
    </row>
  </sheetData>
  <mergeCells count="8">
    <mergeCell ref="E89:E90"/>
    <mergeCell ref="F89:F90"/>
    <mergeCell ref="C85:E85"/>
    <mergeCell ref="F1:I1"/>
    <mergeCell ref="G2:H2"/>
    <mergeCell ref="G70:H70"/>
    <mergeCell ref="C83:E83"/>
    <mergeCell ref="C84:E84"/>
  </mergeCells>
  <pageMargins left="0.51181102362204722" right="0.51181102362204722" top="0.78740157480314965" bottom="0.78740157480314965" header="0.31496062992125984" footer="0.31496062992125984"/>
  <pageSetup paperSize="9" scale="57" orientation="landscape" verticalDpi="0" r:id="rId1"/>
  <headerFooter>
    <oddFooter xml:space="preserve">&amp;L&amp;T&amp;CAlessandra Toledo Ramalho
Agente de Orçamento&amp;R&amp;D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2022 contábil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alessandraramalho</dc:creator>
  <cp:lastModifiedBy>alessandraramalho</cp:lastModifiedBy>
  <cp:lastPrinted>2022-05-09T14:41:19Z</cp:lastPrinted>
  <dcterms:created xsi:type="dcterms:W3CDTF">2021-02-08T18:39:19Z</dcterms:created>
  <dcterms:modified xsi:type="dcterms:W3CDTF">2022-09-26T15:29:05Z</dcterms:modified>
</cp:coreProperties>
</file>